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angl\00_Repos\04_Python_Simulation\update_rate_evaluation\"/>
    </mc:Choice>
  </mc:AlternateContent>
  <xr:revisionPtr revIDLastSave="0" documentId="13_ncr:1_{3462E90A-24C4-4966-B200-ED8C568A8B5B}" xr6:coauthVersionLast="47" xr6:coauthVersionMax="47" xr10:uidLastSave="{00000000-0000-0000-0000-000000000000}"/>
  <bookViews>
    <workbookView xWindow="28680" yWindow="-120" windowWidth="29040" windowHeight="15720" xr2:uid="{A8AC7ABE-510E-48D3-AC8C-94452B4A5C4D}"/>
  </bookViews>
  <sheets>
    <sheet name="breathing" sheetId="1" r:id="rId1"/>
    <sheet name="Sheet1" sheetId="6" r:id="rId2"/>
    <sheet name="chewing" sheetId="2" r:id="rId3"/>
    <sheet name="coughing" sheetId="3" r:id="rId4"/>
    <sheet name="drinking" sheetId="4" r:id="rId5"/>
    <sheet name="scratching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2" i="1"/>
  <c r="H3" i="1"/>
  <c r="H4" i="1"/>
  <c r="H5" i="1"/>
  <c r="H6" i="1"/>
  <c r="H7" i="1"/>
  <c r="H8" i="1"/>
  <c r="H2" i="1"/>
  <c r="G3" i="1"/>
  <c r="G4" i="1"/>
  <c r="G5" i="1"/>
  <c r="G6" i="1"/>
  <c r="G7" i="1"/>
  <c r="G8" i="1"/>
  <c r="G2" i="1"/>
  <c r="B2" i="6"/>
  <c r="A2" i="6"/>
  <c r="D8" i="5"/>
  <c r="F8" i="5" s="1"/>
  <c r="C8" i="5"/>
  <c r="E7" i="5"/>
  <c r="D7" i="5"/>
  <c r="F7" i="5" s="1"/>
  <c r="C7" i="5"/>
  <c r="D6" i="5"/>
  <c r="E6" i="5" s="1"/>
  <c r="C6" i="5"/>
  <c r="D5" i="5"/>
  <c r="E5" i="5" s="1"/>
  <c r="C5" i="5"/>
  <c r="D4" i="5"/>
  <c r="E4" i="5" s="1"/>
  <c r="C4" i="5"/>
  <c r="D3" i="5"/>
  <c r="F3" i="5" s="1"/>
  <c r="C3" i="5"/>
  <c r="D2" i="5"/>
  <c r="E2" i="5" s="1"/>
  <c r="C2" i="5"/>
  <c r="D8" i="4"/>
  <c r="F8" i="4" s="1"/>
  <c r="C8" i="4"/>
  <c r="D7" i="4"/>
  <c r="F7" i="4" s="1"/>
  <c r="C7" i="4"/>
  <c r="D6" i="4"/>
  <c r="F6" i="4" s="1"/>
  <c r="C6" i="4"/>
  <c r="D5" i="4"/>
  <c r="F5" i="4" s="1"/>
  <c r="C5" i="4"/>
  <c r="D4" i="4"/>
  <c r="E4" i="4" s="1"/>
  <c r="C4" i="4"/>
  <c r="D3" i="4"/>
  <c r="F3" i="4" s="1"/>
  <c r="C3" i="4"/>
  <c r="D2" i="4"/>
  <c r="E2" i="4" s="1"/>
  <c r="C2" i="4"/>
  <c r="F8" i="3"/>
  <c r="E8" i="3"/>
  <c r="D8" i="3"/>
  <c r="C8" i="3"/>
  <c r="D7" i="3"/>
  <c r="F7" i="3" s="1"/>
  <c r="C7" i="3"/>
  <c r="D6" i="3"/>
  <c r="F6" i="3" s="1"/>
  <c r="C6" i="3"/>
  <c r="D5" i="3"/>
  <c r="F5" i="3" s="1"/>
  <c r="C5" i="3"/>
  <c r="D4" i="3"/>
  <c r="F4" i="3" s="1"/>
  <c r="C4" i="3"/>
  <c r="F3" i="3"/>
  <c r="E3" i="3"/>
  <c r="D3" i="3"/>
  <c r="C3" i="3"/>
  <c r="D2" i="3"/>
  <c r="F2" i="3" s="1"/>
  <c r="C2" i="3"/>
  <c r="D8" i="2"/>
  <c r="F8" i="2" s="1"/>
  <c r="C8" i="2"/>
  <c r="D7" i="2"/>
  <c r="F7" i="2" s="1"/>
  <c r="C7" i="2"/>
  <c r="D6" i="2"/>
  <c r="F6" i="2" s="1"/>
  <c r="C6" i="2"/>
  <c r="D5" i="2"/>
  <c r="F5" i="2" s="1"/>
  <c r="C5" i="2"/>
  <c r="D4" i="2"/>
  <c r="F4" i="2" s="1"/>
  <c r="C4" i="2"/>
  <c r="D3" i="2"/>
  <c r="F3" i="2" s="1"/>
  <c r="C3" i="2"/>
  <c r="D2" i="2"/>
  <c r="F2" i="2" s="1"/>
  <c r="C2" i="2"/>
  <c r="F3" i="1"/>
  <c r="F4" i="1"/>
  <c r="F5" i="1"/>
  <c r="F6" i="1"/>
  <c r="F7" i="1"/>
  <c r="F8" i="1"/>
  <c r="E3" i="1"/>
  <c r="E4" i="1"/>
  <c r="E5" i="1"/>
  <c r="E6" i="1"/>
  <c r="E7" i="1"/>
  <c r="E8" i="1"/>
  <c r="D3" i="1"/>
  <c r="D4" i="1"/>
  <c r="D5" i="1"/>
  <c r="D6" i="1"/>
  <c r="D7" i="1"/>
  <c r="D8" i="1"/>
  <c r="C3" i="1"/>
  <c r="C4" i="1"/>
  <c r="C5" i="1"/>
  <c r="C6" i="1"/>
  <c r="C7" i="1"/>
  <c r="C8" i="1"/>
  <c r="D2" i="1"/>
  <c r="C2" i="1"/>
  <c r="F4" i="5" l="1"/>
  <c r="F5" i="5"/>
  <c r="F6" i="5"/>
  <c r="F2" i="5"/>
  <c r="E8" i="5"/>
  <c r="E3" i="5"/>
  <c r="F4" i="4"/>
  <c r="E7" i="4"/>
  <c r="E5" i="4"/>
  <c r="E6" i="4"/>
  <c r="F2" i="4"/>
  <c r="E3" i="4"/>
  <c r="E8" i="4"/>
  <c r="E4" i="3"/>
  <c r="E5" i="3"/>
  <c r="E6" i="3"/>
  <c r="E2" i="3"/>
  <c r="E7" i="3"/>
  <c r="E4" i="2"/>
  <c r="E5" i="2"/>
  <c r="E3" i="2"/>
  <c r="E6" i="2"/>
  <c r="E2" i="2"/>
  <c r="E7" i="2"/>
  <c r="E8" i="2"/>
  <c r="F2" i="1"/>
  <c r="E2" i="1"/>
</calcChain>
</file>

<file path=xl/sharedStrings.xml><?xml version="1.0" encoding="utf-8"?>
<sst xmlns="http://schemas.openxmlformats.org/spreadsheetml/2006/main" count="33" uniqueCount="9">
  <si>
    <t>Update_Rate</t>
  </si>
  <si>
    <t>SNR_Gain</t>
  </si>
  <si>
    <t>%SNR_Gain</t>
  </si>
  <si>
    <t>Cycles</t>
  </si>
  <si>
    <t>%Cycles</t>
  </si>
  <si>
    <t>%DSP_Load</t>
  </si>
  <si>
    <t>Cycles_new</t>
  </si>
  <si>
    <t>%Cycles_new</t>
  </si>
  <si>
    <t>%DSP_Load_new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</si>
</sst>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9FFE-F03E-4147-A173-C77237317E2C}">
  <dimension ref="A1:I8"/>
  <sheetViews>
    <sheetView tabSelected="1" workbookViewId="0">
      <selection activeCell="I26" sqref="I26"/>
    </sheetView>
  </sheetViews>
  <sheetFormatPr defaultRowHeight="15" x14ac:dyDescent="0.25"/>
  <cols>
    <col min="1" max="6" width="14.28515625" customWidth="1"/>
    <col min="7" max="7" width="16" customWidth="1"/>
    <col min="8" max="8" width="13.140625" customWidth="1"/>
    <col min="9" max="9" width="14.7109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</v>
      </c>
      <c r="B2">
        <v>9.4700000000000006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  <c r="G2" s="2">
        <f>45+(6*45+8)*A2+63</f>
        <v>386</v>
      </c>
      <c r="H2" s="1">
        <f>G2/$G$2</f>
        <v>1</v>
      </c>
      <c r="I2" s="1">
        <f>G2/800</f>
        <v>0.48249999999999998</v>
      </c>
    </row>
    <row r="3" spans="1:9" x14ac:dyDescent="0.25">
      <c r="A3">
        <v>0.75</v>
      </c>
      <c r="B3">
        <v>8.5399999999999991</v>
      </c>
      <c r="C3" s="1">
        <f t="shared" ref="C3:C8" si="0">B3/$B$2</f>
        <v>0.90179514255543802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  <c r="G3" s="2">
        <f t="shared" ref="G3:G8" si="4">45+(6*45+8)*A3+63</f>
        <v>316.5</v>
      </c>
      <c r="H3" s="1">
        <f t="shared" ref="H3:H8" si="5">G3/$G$2</f>
        <v>0.81994818652849744</v>
      </c>
      <c r="I3" s="1">
        <f t="shared" ref="I3:I8" si="6">G3/800</f>
        <v>0.395625</v>
      </c>
    </row>
    <row r="4" spans="1:9" x14ac:dyDescent="0.25">
      <c r="A4">
        <v>0.66</v>
      </c>
      <c r="B4">
        <v>8.16</v>
      </c>
      <c r="C4" s="1">
        <f t="shared" si="0"/>
        <v>0.86166842661034837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  <c r="G4" s="2">
        <f t="shared" si="4"/>
        <v>291.48</v>
      </c>
      <c r="H4" s="1">
        <f t="shared" si="5"/>
        <v>0.75512953367875657</v>
      </c>
      <c r="I4" s="1">
        <f t="shared" si="6"/>
        <v>0.36435000000000001</v>
      </c>
    </row>
    <row r="5" spans="1:9" x14ac:dyDescent="0.25">
      <c r="A5">
        <v>0.5</v>
      </c>
      <c r="B5">
        <v>7.27</v>
      </c>
      <c r="C5" s="1">
        <f t="shared" si="0"/>
        <v>0.76768743400211181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  <c r="G5" s="2">
        <f t="shared" si="4"/>
        <v>247</v>
      </c>
      <c r="H5" s="1">
        <f t="shared" si="5"/>
        <v>0.63989637305699487</v>
      </c>
      <c r="I5" s="1">
        <f t="shared" si="6"/>
        <v>0.30875000000000002</v>
      </c>
    </row>
    <row r="6" spans="1:9" x14ac:dyDescent="0.25">
      <c r="A6">
        <v>0.33</v>
      </c>
      <c r="B6">
        <v>6.05</v>
      </c>
      <c r="C6" s="1">
        <f t="shared" si="0"/>
        <v>0.63885955649419213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  <c r="G6" s="2">
        <f t="shared" si="4"/>
        <v>199.74</v>
      </c>
      <c r="H6" s="1">
        <f t="shared" si="5"/>
        <v>0.5174611398963731</v>
      </c>
      <c r="I6" s="1">
        <f t="shared" si="6"/>
        <v>0.24967500000000001</v>
      </c>
    </row>
    <row r="7" spans="1:9" x14ac:dyDescent="0.25">
      <c r="A7">
        <v>0.25</v>
      </c>
      <c r="B7">
        <v>5.21</v>
      </c>
      <c r="C7" s="1">
        <f t="shared" si="0"/>
        <v>0.5501583949313622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  <c r="G7" s="2">
        <f t="shared" si="4"/>
        <v>177.5</v>
      </c>
      <c r="H7" s="1">
        <f t="shared" si="5"/>
        <v>0.45984455958549225</v>
      </c>
      <c r="I7" s="1">
        <f t="shared" si="6"/>
        <v>0.22187499999999999</v>
      </c>
    </row>
    <row r="8" spans="1:9" x14ac:dyDescent="0.25">
      <c r="A8">
        <v>0.2</v>
      </c>
      <c r="B8">
        <v>4.59</v>
      </c>
      <c r="C8" s="1">
        <f t="shared" si="0"/>
        <v>0.48468848996832098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  <c r="G8" s="2">
        <f t="shared" si="4"/>
        <v>163.6</v>
      </c>
      <c r="H8" s="1">
        <f t="shared" si="5"/>
        <v>0.42383419689119167</v>
      </c>
      <c r="I8" s="1">
        <f t="shared" si="6"/>
        <v>0.20449999999999999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E1FC-8139-410A-9102-F372209CF371}">
  <dimension ref="A2:B2"/>
  <sheetViews>
    <sheetView workbookViewId="0">
      <selection activeCell="D17" sqref="A14:D17"/>
    </sheetView>
  </sheetViews>
  <sheetFormatPr defaultRowHeight="15" x14ac:dyDescent="0.25"/>
  <sheetData>
    <row r="2" spans="1:2" x14ac:dyDescent="0.25">
      <c r="A2">
        <f>(breathing!B6+chewing!B6+coughing!B6+drinking!B6+scratching!B6)/5</f>
        <v>8.718</v>
      </c>
      <c r="B2">
        <f>A2/11.54</f>
        <v>0.75545927209705377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DAD0-D547-48B7-99ED-F86217291800}">
  <dimension ref="A1:F8"/>
  <sheetViews>
    <sheetView workbookViewId="0">
      <selection activeCell="E24" sqref="E24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14.73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14</v>
      </c>
      <c r="C3" s="1">
        <f t="shared" ref="C3:C8" si="0">B3/$B$2</f>
        <v>0.95044127630685671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13.63</v>
      </c>
      <c r="C4" s="1">
        <f t="shared" si="0"/>
        <v>0.92532247114731847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12.78</v>
      </c>
      <c r="C5" s="1">
        <f t="shared" si="0"/>
        <v>0.86761710794297342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11.35</v>
      </c>
      <c r="C6" s="1">
        <f t="shared" si="0"/>
        <v>0.77053632043448739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10.130000000000001</v>
      </c>
      <c r="C7" s="1">
        <f t="shared" si="0"/>
        <v>0.68771215207060421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9.2200000000000006</v>
      </c>
      <c r="C8" s="1">
        <f t="shared" si="0"/>
        <v>0.6259334691106585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C3E0-2BBF-4DA9-A360-75BF4886CE85}">
  <dimension ref="A1:F8"/>
  <sheetViews>
    <sheetView workbookViewId="0">
      <selection activeCell="D19" sqref="D19:D20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16.16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15.86</v>
      </c>
      <c r="C3" s="1">
        <f t="shared" ref="C3:C8" si="0">B3/$B$2</f>
        <v>0.98143564356435642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15.72</v>
      </c>
      <c r="C4" s="1">
        <f t="shared" si="0"/>
        <v>0.97277227722772275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15.35</v>
      </c>
      <c r="C5" s="1">
        <f t="shared" si="0"/>
        <v>0.94987623762376239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14.58</v>
      </c>
      <c r="C6" s="1">
        <f t="shared" si="0"/>
        <v>0.90222772277227725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13.8</v>
      </c>
      <c r="C7" s="1">
        <f t="shared" si="0"/>
        <v>0.85396039603960394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13.07</v>
      </c>
      <c r="C8" s="1">
        <f t="shared" si="0"/>
        <v>0.80878712871287128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1B72-C2B3-4841-86A5-D8AADB3576E5}">
  <dimension ref="A1:F8"/>
  <sheetViews>
    <sheetView workbookViewId="0">
      <selection activeCell="D28" sqref="D28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9.92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8.91</v>
      </c>
      <c r="C3" s="1">
        <f t="shared" ref="C3:C8" si="0">B3/$B$2</f>
        <v>0.89818548387096775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8.51</v>
      </c>
      <c r="C4" s="1">
        <f t="shared" si="0"/>
        <v>0.85786290322580638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7.54</v>
      </c>
      <c r="C5" s="1">
        <f t="shared" si="0"/>
        <v>0.76008064516129037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6.13</v>
      </c>
      <c r="C6" s="1">
        <f t="shared" si="0"/>
        <v>0.61794354838709675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5.3</v>
      </c>
      <c r="C7" s="1">
        <f t="shared" si="0"/>
        <v>0.53427419354838712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4.63</v>
      </c>
      <c r="C8" s="1">
        <f t="shared" si="0"/>
        <v>0.46673387096774194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DDC7-EF86-4C12-A1D9-77FC2D26E888}">
  <dimension ref="A1:F8"/>
  <sheetViews>
    <sheetView workbookViewId="0">
      <selection activeCell="D18" sqref="D18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7.78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7.12</v>
      </c>
      <c r="C3" s="1">
        <f t="shared" ref="C3:C8" si="0">B3/$B$2</f>
        <v>0.91516709511568117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6.83</v>
      </c>
      <c r="C4" s="1">
        <f t="shared" si="0"/>
        <v>0.87789203084832901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6.25</v>
      </c>
      <c r="C5" s="1">
        <f t="shared" si="0"/>
        <v>0.80334190231362468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5.48</v>
      </c>
      <c r="C6" s="1">
        <f t="shared" si="0"/>
        <v>0.70437017994858619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5.09</v>
      </c>
      <c r="C7" s="1">
        <f t="shared" si="0"/>
        <v>0.65424164524421591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4.46</v>
      </c>
      <c r="C8" s="1">
        <f t="shared" si="0"/>
        <v>0.57326478149100257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breathing</vt:lpstr>
      <vt:lpstr>Sheet1</vt:lpstr>
      <vt:lpstr>chewing</vt:lpstr>
      <vt:lpstr>coughing</vt:lpstr>
      <vt:lpstr>drinking</vt:lpstr>
      <vt:lpstr>scratching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Hangl</dc:creator>
  <cp:lastModifiedBy>Patrick Hangl</cp:lastModifiedBy>
  <dcterms:created xsi:type="dcterms:W3CDTF">2026-04-21T09:52:27Z</dcterms:created>
  <dcterms:modified xsi:type="dcterms:W3CDTF">2026-05-07T06:52:11Z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a7999-e9bb-47be-a3e5-63ce0110bf6f_Enabled">
    <vt:lpwstr>true</vt:lpwstr>
  </property>
  <property fmtid="{D5CDD505-2E9C-101B-9397-08002B2CF9AE}" pid="3" name="MSIP_Label_379a7999-e9bb-47be-a3e5-63ce0110bf6f_SetDate">
    <vt:lpwstr>2026-04-21T09:57:29Z</vt:lpwstr>
  </property>
  <property fmtid="{D5CDD505-2E9C-101B-9397-08002B2CF9AE}" pid="4" name="MSIP_Label_379a7999-e9bb-47be-a3e5-63ce0110bf6f_Method">
    <vt:lpwstr>Standard</vt:lpwstr>
  </property>
  <property fmtid="{D5CDD505-2E9C-101B-9397-08002B2CF9AE}" pid="5" name="MSIP_Label_379a7999-e9bb-47be-a3e5-63ce0110bf6f_Name">
    <vt:lpwstr>Tier 3 - Internal</vt:lpwstr>
  </property>
  <property fmtid="{D5CDD505-2E9C-101B-9397-08002B2CF9AE}" pid="6" name="MSIP_Label_379a7999-e9bb-47be-a3e5-63ce0110bf6f_SiteId">
    <vt:lpwstr>bb5fe714-bd39-4aec-b717-f034c3286d71</vt:lpwstr>
  </property>
  <property fmtid="{D5CDD505-2E9C-101B-9397-08002B2CF9AE}" pid="7" name="MSIP_Label_379a7999-e9bb-47be-a3e5-63ce0110bf6f_ActionId">
    <vt:lpwstr>9e165523-8a71-432b-bc6f-c6f6eeb039df</vt:lpwstr>
  </property>
  <property fmtid="{D5CDD505-2E9C-101B-9397-08002B2CF9AE}" pid="8" name="MSIP_Label_379a7999-e9bb-47be-a3e5-63ce0110bf6f_ContentBits">
    <vt:lpwstr>0</vt:lpwstr>
  </property>
  <property fmtid="{D5CDD505-2E9C-101B-9397-08002B2CF9AE}" pid="9" name="MSIP_Label_379a7999-e9bb-47be-a3e5-63ce0110bf6f_Tag">
    <vt:lpwstr>10, 3, 0, 1</vt:lpwstr>
  </property>
</Properties>
</file>